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075" windowHeight="6660"/>
  </bookViews>
  <sheets>
    <sheet name="Actual Data Grand Mean 4.23" sheetId="1" r:id="rId1"/>
    <sheet name="Random Numbers Grand Mean 4.23" sheetId="2" r:id="rId2"/>
    <sheet name="Transposed for SPSS" sheetId="3" r:id="rId3"/>
  </sheets>
  <definedNames>
    <definedName name="GrandMean">'Actual Data Grand Mean 4.23'!$B$13</definedName>
  </definedNames>
  <calcPr calcId="125725"/>
</workbook>
</file>

<file path=xl/calcChain.xml><?xml version="1.0" encoding="utf-8"?>
<calcChain xmlns="http://schemas.openxmlformats.org/spreadsheetml/2006/main">
  <c r="B46" i="1"/>
  <c r="B45"/>
  <c r="B44"/>
  <c r="B43"/>
  <c r="B40"/>
  <c r="B39"/>
  <c r="B38"/>
  <c r="B37"/>
  <c r="B14"/>
  <c r="B13"/>
  <c r="V10" i="2" s="1"/>
  <c r="C4" i="1"/>
  <c r="D4"/>
  <c r="C43" s="1"/>
  <c r="C18" s="1"/>
  <c r="E4"/>
  <c r="D43" s="1"/>
  <c r="C22" s="1"/>
  <c r="C5"/>
  <c r="D5"/>
  <c r="C39" s="1"/>
  <c r="D27" s="1"/>
  <c r="E5"/>
  <c r="D39" s="1"/>
  <c r="D31" s="1"/>
  <c r="C6"/>
  <c r="D6"/>
  <c r="C45" s="1"/>
  <c r="D18" s="1"/>
  <c r="E6"/>
  <c r="D45" s="1"/>
  <c r="D22" s="1"/>
  <c r="C7"/>
  <c r="D7"/>
  <c r="C38" s="1"/>
  <c r="C28" s="1"/>
  <c r="E7"/>
  <c r="D38" s="1"/>
  <c r="C32" s="1"/>
  <c r="C8"/>
  <c r="D8"/>
  <c r="C44" s="1"/>
  <c r="C19" s="1"/>
  <c r="E8"/>
  <c r="D44" s="1"/>
  <c r="C23" s="1"/>
  <c r="C9"/>
  <c r="D9"/>
  <c r="C40" s="1"/>
  <c r="D28" s="1"/>
  <c r="E9"/>
  <c r="D40" s="1"/>
  <c r="D32" s="1"/>
  <c r="C10"/>
  <c r="D10"/>
  <c r="C46" s="1"/>
  <c r="D19" s="1"/>
  <c r="E10"/>
  <c r="D46" s="1"/>
  <c r="D23" s="1"/>
  <c r="E3"/>
  <c r="D37" s="1"/>
  <c r="C31" s="1"/>
  <c r="D3"/>
  <c r="C37" s="1"/>
  <c r="C27" s="1"/>
  <c r="C3"/>
  <c r="B13" i="2" l="1"/>
  <c r="W3"/>
  <c r="U3"/>
  <c r="S3"/>
  <c r="Q3"/>
  <c r="O3"/>
  <c r="M3"/>
  <c r="K3"/>
  <c r="I3"/>
  <c r="G3"/>
  <c r="G5"/>
  <c r="I5"/>
  <c r="K5"/>
  <c r="M5"/>
  <c r="O5"/>
  <c r="Q5"/>
  <c r="S5"/>
  <c r="U5"/>
  <c r="W5"/>
  <c r="G7"/>
  <c r="I7"/>
  <c r="K7"/>
  <c r="M7"/>
  <c r="O7"/>
  <c r="Q7"/>
  <c r="S7"/>
  <c r="U7"/>
  <c r="W7"/>
  <c r="G9"/>
  <c r="I9"/>
  <c r="K9"/>
  <c r="M9"/>
  <c r="O9"/>
  <c r="Q9"/>
  <c r="S9"/>
  <c r="U9"/>
  <c r="W9"/>
  <c r="G4"/>
  <c r="I4"/>
  <c r="K4"/>
  <c r="M4"/>
  <c r="O4"/>
  <c r="Q4"/>
  <c r="S4"/>
  <c r="U4"/>
  <c r="W4"/>
  <c r="G6"/>
  <c r="I6"/>
  <c r="K6"/>
  <c r="M6"/>
  <c r="O6"/>
  <c r="Q6"/>
  <c r="S6"/>
  <c r="U6"/>
  <c r="W6"/>
  <c r="G8"/>
  <c r="I8"/>
  <c r="K8"/>
  <c r="M8"/>
  <c r="O8"/>
  <c r="Q8"/>
  <c r="S8"/>
  <c r="U8"/>
  <c r="W8"/>
  <c r="G10"/>
  <c r="I10"/>
  <c r="K10"/>
  <c r="M10"/>
  <c r="O10"/>
  <c r="Q10"/>
  <c r="S10"/>
  <c r="U10"/>
  <c r="W10"/>
  <c r="F3"/>
  <c r="E3" s="1"/>
  <c r="V3"/>
  <c r="T3"/>
  <c r="R3"/>
  <c r="P3"/>
  <c r="N3"/>
  <c r="L3"/>
  <c r="J3"/>
  <c r="H3"/>
  <c r="F5"/>
  <c r="H5"/>
  <c r="E5" s="1"/>
  <c r="J5"/>
  <c r="L5"/>
  <c r="N5"/>
  <c r="P5"/>
  <c r="R5"/>
  <c r="T5"/>
  <c r="V5"/>
  <c r="F7"/>
  <c r="C7" s="1"/>
  <c r="H7"/>
  <c r="J7"/>
  <c r="L7"/>
  <c r="N7"/>
  <c r="P7"/>
  <c r="R7"/>
  <c r="T7"/>
  <c r="V7"/>
  <c r="F9"/>
  <c r="H9"/>
  <c r="E9" s="1"/>
  <c r="J9"/>
  <c r="L9"/>
  <c r="N9"/>
  <c r="P9"/>
  <c r="R9"/>
  <c r="T9"/>
  <c r="V9"/>
  <c r="F4"/>
  <c r="H4"/>
  <c r="J4"/>
  <c r="L4"/>
  <c r="N4"/>
  <c r="P4"/>
  <c r="R4"/>
  <c r="T4"/>
  <c r="V4"/>
  <c r="F6"/>
  <c r="H6"/>
  <c r="J6"/>
  <c r="L6"/>
  <c r="N6"/>
  <c r="P6"/>
  <c r="R6"/>
  <c r="T6"/>
  <c r="V6"/>
  <c r="F8"/>
  <c r="H8"/>
  <c r="J8"/>
  <c r="L8"/>
  <c r="N8"/>
  <c r="P8"/>
  <c r="R8"/>
  <c r="T8"/>
  <c r="V8"/>
  <c r="F10"/>
  <c r="H10"/>
  <c r="J10"/>
  <c r="L10"/>
  <c r="N10"/>
  <c r="P10"/>
  <c r="R10"/>
  <c r="T10"/>
  <c r="E7"/>
  <c r="C5"/>
  <c r="C9"/>
  <c r="D3"/>
  <c r="C3" l="1"/>
  <c r="E10"/>
  <c r="C10"/>
  <c r="D10"/>
  <c r="E6"/>
  <c r="C6"/>
  <c r="D6"/>
  <c r="D9"/>
  <c r="D5"/>
  <c r="E8"/>
  <c r="C8"/>
  <c r="D8"/>
  <c r="E4"/>
  <c r="C4"/>
  <c r="D4"/>
  <c r="D7"/>
</calcChain>
</file>

<file path=xl/sharedStrings.xml><?xml version="1.0" encoding="utf-8"?>
<sst xmlns="http://schemas.openxmlformats.org/spreadsheetml/2006/main" count="108" uniqueCount="41">
  <si>
    <t>Rating</t>
  </si>
  <si>
    <t>Pre Sweetness Grape</t>
  </si>
  <si>
    <t>Pre Sweetness Lemon</t>
  </si>
  <si>
    <t>Pre Sourness Grape</t>
  </si>
  <si>
    <t>Pre Sourness Lemon</t>
  </si>
  <si>
    <t>Post Sweetness Grape</t>
  </si>
  <si>
    <t>Post Sweetness Lemon</t>
  </si>
  <si>
    <t>Post Sourness Grape</t>
  </si>
  <si>
    <t>Post Sourness Lemon</t>
  </si>
  <si>
    <t>Median</t>
  </si>
  <si>
    <t xml:space="preserve">Mean </t>
  </si>
  <si>
    <t>SE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</si>
  <si>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</si>
  <si>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</si>
  <si>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</si>
  <si>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</si>
  <si>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</si>
  <si>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</si>
  <si>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</si>
  <si>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</si>
  <si>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</si>
  <si>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</si>
  <si>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</si>
  <si>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</si>
  <si>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</si>
  <si>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</si>
  <si>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</si>
  <si>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</si>
  <si>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</si>
  <si>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</si>
  <si>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Grand Mean</t>
  </si>
  <si>
    <t>Sweetness</t>
  </si>
  <si>
    <t>Sourness</t>
  </si>
  <si>
    <t>Pre Miraculin</t>
  </si>
  <si>
    <t>Post</t>
  </si>
  <si>
    <t>Pre</t>
  </si>
  <si>
    <t>Grape Mean</t>
  </si>
  <si>
    <t>Lemon Mean</t>
  </si>
  <si>
    <t>Lemon SE</t>
  </si>
  <si>
    <t>Grape SE</t>
  </si>
  <si>
    <t>Post Miraculin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</si>
</sst>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Grape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'Actual Data Grand Mean 4.23'!$B$27</c:f>
              <c:strCache>
                <c:ptCount val="1"/>
                <c:pt idx="0">
                  <c:v>Pre Miraculin</c:v>
                </c:pt>
              </c:strCache>
            </c:strRef>
          </c:tx>
          <c:errBars>
            <c:errBarType val="both"/>
            <c:errValType val="cust"/>
            <c:plus>
              <c:numRef>
                <c:f>'Actual Data Grand Mean 4.23'!$C$31:$D$31</c:f>
                <c:numCache>
                  <c:formatCode>General</c:formatCode>
                  <c:ptCount val="2"/>
                  <c:pt idx="0">
                    <c:v>0.40869276342126742</c:v>
                  </c:pt>
                  <c:pt idx="1">
                    <c:v>0.31389973374752717</c:v>
                  </c:pt>
                </c:numCache>
              </c:numRef>
            </c:plus>
            <c:minus>
              <c:numRef>
                <c:f>'Actual Data Grand Mean 4.23'!$C$31:$D$31</c:f>
                <c:numCache>
                  <c:formatCode>General</c:formatCode>
                  <c:ptCount val="2"/>
                  <c:pt idx="0">
                    <c:v>0.40869276342126742</c:v>
                  </c:pt>
                  <c:pt idx="1">
                    <c:v>0.31389973374752717</c:v>
                  </c:pt>
                </c:numCache>
              </c:numRef>
            </c:minus>
          </c:errBars>
          <c:cat>
            <c:strRef>
              <c:f>'Actual Data Grand Mean 4.23'!$C$26:$D$26</c:f>
              <c:strCache>
                <c:ptCount val="2"/>
                <c:pt idx="0">
                  <c:v>Sweetness</c:v>
                </c:pt>
                <c:pt idx="1">
                  <c:v>Sourness</c:v>
                </c:pt>
              </c:strCache>
            </c:strRef>
          </c:cat>
          <c:val>
            <c:numRef>
              <c:f>'Actual Data Grand Mean 4.23'!$C$27:$D$27</c:f>
              <c:numCache>
                <c:formatCode>General</c:formatCode>
                <c:ptCount val="2"/>
                <c:pt idx="0">
                  <c:v>4.2222222222222223</c:v>
                </c:pt>
                <c:pt idx="1">
                  <c:v>3.0222222222222221</c:v>
                </c:pt>
              </c:numCache>
            </c:numRef>
          </c:val>
        </c:ser>
        <c:ser>
          <c:idx val="1"/>
          <c:order val="1"/>
          <c:tx>
            <c:strRef>
              <c:f>'Actual Data Grand Mean 4.23'!$B$28</c:f>
              <c:strCache>
                <c:ptCount val="1"/>
                <c:pt idx="0">
                  <c:v>Post Miraculin</c:v>
                </c:pt>
              </c:strCache>
            </c:strRef>
          </c:tx>
          <c:errBars>
            <c:errBarType val="both"/>
            <c:errValType val="cust"/>
            <c:plus>
              <c:numRef>
                <c:f>'Actual Data Grand Mean 4.23'!$C$32:$D$32</c:f>
                <c:numCache>
                  <c:formatCode>General</c:formatCode>
                  <c:ptCount val="2"/>
                  <c:pt idx="0">
                    <c:v>0.40112631912219365</c:v>
                  </c:pt>
                  <c:pt idx="1">
                    <c:v>0.54165619229021333</c:v>
                  </c:pt>
                </c:numCache>
              </c:numRef>
            </c:plus>
            <c:minus>
              <c:numRef>
                <c:f>'Actual Data Grand Mean 4.23'!$C$32:$D$32</c:f>
                <c:numCache>
                  <c:formatCode>General</c:formatCode>
                  <c:ptCount val="2"/>
                  <c:pt idx="0">
                    <c:v>0.40112631912219365</c:v>
                  </c:pt>
                  <c:pt idx="1">
                    <c:v>0.54165619229021333</c:v>
                  </c:pt>
                </c:numCache>
              </c:numRef>
            </c:minus>
          </c:errBars>
          <c:cat>
            <c:strRef>
              <c:f>'Actual Data Grand Mean 4.23'!$C$26:$D$26</c:f>
              <c:strCache>
                <c:ptCount val="2"/>
                <c:pt idx="0">
                  <c:v>Sweetness</c:v>
                </c:pt>
                <c:pt idx="1">
                  <c:v>Sourness</c:v>
                </c:pt>
              </c:strCache>
            </c:strRef>
          </c:cat>
          <c:val>
            <c:numRef>
              <c:f>'Actual Data Grand Mean 4.23'!$C$28:$D$28</c:f>
              <c:numCache>
                <c:formatCode>General</c:formatCode>
                <c:ptCount val="2"/>
                <c:pt idx="0">
                  <c:v>6.4722222222222223</c:v>
                </c:pt>
                <c:pt idx="1">
                  <c:v>3.1111111111111112</c:v>
                </c:pt>
              </c:numCache>
            </c:numRef>
          </c:val>
        </c:ser>
        <c:axId val="69954560"/>
        <c:axId val="53633792"/>
      </c:barChart>
      <c:catAx>
        <c:axId val="69954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Taste</a:t>
                </a:r>
              </a:p>
            </c:rich>
          </c:tx>
          <c:layout/>
        </c:title>
        <c:tickLblPos val="nextTo"/>
        <c:crossAx val="53633792"/>
        <c:crosses val="autoZero"/>
        <c:auto val="1"/>
        <c:lblAlgn val="ctr"/>
        <c:lblOffset val="100"/>
      </c:catAx>
      <c:valAx>
        <c:axId val="53633792"/>
        <c:scaling>
          <c:orientation val="minMax"/>
          <c:max val="9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Subjective Rating</a:t>
                </a:r>
              </a:p>
            </c:rich>
          </c:tx>
          <c:layout/>
        </c:title>
        <c:numFmt formatCode="General" sourceLinked="1"/>
        <c:tickLblPos val="nextTo"/>
        <c:crossAx val="69954560"/>
        <c:crosses val="autoZero"/>
        <c:crossBetween val="between"/>
        <c:majorUnit val="1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Lemon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'Actual Data Grand Mean 4.23'!$B$18</c:f>
              <c:strCache>
                <c:ptCount val="1"/>
                <c:pt idx="0">
                  <c:v>Pre Miraculin</c:v>
                </c:pt>
              </c:strCache>
            </c:strRef>
          </c:tx>
          <c:errBars>
            <c:errBarType val="both"/>
            <c:errValType val="cust"/>
            <c:plus>
              <c:numRef>
                <c:f>'Actual Data Grand Mean 4.23'!$C$22:$D$22</c:f>
                <c:numCache>
                  <c:formatCode>General</c:formatCode>
                  <c:ptCount val="2"/>
                  <c:pt idx="0">
                    <c:v>0.30755436548184878</c:v>
                  </c:pt>
                  <c:pt idx="1">
                    <c:v>0.31602101361421042</c:v>
                  </c:pt>
                </c:numCache>
              </c:numRef>
            </c:plus>
            <c:minus>
              <c:numRef>
                <c:f>'Actual Data Grand Mean 4.23'!$C$22:$D$22</c:f>
                <c:numCache>
                  <c:formatCode>General</c:formatCode>
                  <c:ptCount val="2"/>
                  <c:pt idx="0">
                    <c:v>0.30755436548184878</c:v>
                  </c:pt>
                  <c:pt idx="1">
                    <c:v>0.31602101361421042</c:v>
                  </c:pt>
                </c:numCache>
              </c:numRef>
            </c:minus>
          </c:errBars>
          <c:cat>
            <c:strRef>
              <c:f>'Actual Data Grand Mean 4.23'!$C$17:$D$17</c:f>
              <c:strCache>
                <c:ptCount val="2"/>
                <c:pt idx="0">
                  <c:v>Sweetness</c:v>
                </c:pt>
                <c:pt idx="1">
                  <c:v>Sourness</c:v>
                </c:pt>
              </c:strCache>
            </c:strRef>
          </c:cat>
          <c:val>
            <c:numRef>
              <c:f>'Actual Data Grand Mean 4.23'!$C$18:$D$18</c:f>
              <c:numCache>
                <c:formatCode>General</c:formatCode>
                <c:ptCount val="2"/>
                <c:pt idx="0">
                  <c:v>1.0555555555555556</c:v>
                </c:pt>
                <c:pt idx="1">
                  <c:v>8.0666666666666664</c:v>
                </c:pt>
              </c:numCache>
            </c:numRef>
          </c:val>
        </c:ser>
        <c:ser>
          <c:idx val="1"/>
          <c:order val="1"/>
          <c:tx>
            <c:strRef>
              <c:f>'Actual Data Grand Mean 4.23'!$B$19</c:f>
              <c:strCache>
                <c:ptCount val="1"/>
                <c:pt idx="0">
                  <c:v>Post Miraculin</c:v>
                </c:pt>
              </c:strCache>
            </c:strRef>
          </c:tx>
          <c:errBars>
            <c:errBarType val="both"/>
            <c:errValType val="cust"/>
            <c:plus>
              <c:numRef>
                <c:f>'Actual Data Grand Mean 4.23'!$C$23:$D$23</c:f>
                <c:numCache>
                  <c:formatCode>General</c:formatCode>
                  <c:ptCount val="2"/>
                  <c:pt idx="0">
                    <c:v>0.60472750244631701</c:v>
                  </c:pt>
                  <c:pt idx="1">
                    <c:v>0.35058825966379514</c:v>
                  </c:pt>
                </c:numCache>
              </c:numRef>
            </c:plus>
            <c:minus>
              <c:numRef>
                <c:f>'Actual Data Grand Mean 4.23'!$C$23:$D$23</c:f>
                <c:numCache>
                  <c:formatCode>General</c:formatCode>
                  <c:ptCount val="2"/>
                  <c:pt idx="0">
                    <c:v>0.60472750244631701</c:v>
                  </c:pt>
                  <c:pt idx="1">
                    <c:v>0.35058825966379514</c:v>
                  </c:pt>
                </c:numCache>
              </c:numRef>
            </c:minus>
          </c:errBars>
          <c:cat>
            <c:strRef>
              <c:f>'Actual Data Grand Mean 4.23'!$C$17:$D$17</c:f>
              <c:strCache>
                <c:ptCount val="2"/>
                <c:pt idx="0">
                  <c:v>Sweetness</c:v>
                </c:pt>
                <c:pt idx="1">
                  <c:v>Sourness</c:v>
                </c:pt>
              </c:strCache>
            </c:strRef>
          </c:cat>
          <c:val>
            <c:numRef>
              <c:f>'Actual Data Grand Mean 4.23'!$C$19:$D$19</c:f>
              <c:numCache>
                <c:formatCode>General</c:formatCode>
                <c:ptCount val="2"/>
                <c:pt idx="0">
                  <c:v>6.6388888888888893</c:v>
                </c:pt>
                <c:pt idx="1">
                  <c:v>1.2777777777777777</c:v>
                </c:pt>
              </c:numCache>
            </c:numRef>
          </c:val>
        </c:ser>
        <c:axId val="66060288"/>
        <c:axId val="68077056"/>
      </c:barChart>
      <c:catAx>
        <c:axId val="6606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Taste</a:t>
                </a:r>
              </a:p>
            </c:rich>
          </c:tx>
          <c:layout/>
        </c:title>
        <c:tickLblPos val="nextTo"/>
        <c:crossAx val="68077056"/>
        <c:crosses val="autoZero"/>
        <c:auto val="1"/>
        <c:lblAlgn val="ctr"/>
        <c:lblOffset val="100"/>
      </c:catAx>
      <c:valAx>
        <c:axId val="68077056"/>
        <c:scaling>
          <c:orientation val="minMax"/>
          <c:max val="9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Subjective Rating</a:t>
                </a:r>
              </a:p>
            </c:rich>
          </c:tx>
          <c:layout/>
        </c:title>
        <c:numFmt formatCode="General" sourceLinked="1"/>
        <c:tickLblPos val="nextTo"/>
        <c:crossAx val="66060288"/>
        <c:crosses val="autoZero"/>
        <c:crossBetween val="between"/>
        <c:majorUnit val="1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13</xdr:row>
      <xdr:rowOff>85725</xdr:rowOff>
    </xdr:from>
    <xdr:to>
      <xdr:col>20</xdr:col>
      <xdr:colOff>200025</xdr:colOff>
      <xdr:row>27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13</xdr:row>
      <xdr:rowOff>85725</xdr:rowOff>
    </xdr:from>
    <xdr:to>
      <xdr:col>12</xdr:col>
      <xdr:colOff>409575</xdr:colOff>
      <xdr:row>27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0.29375</cdr:x>
      <cdr:y>0.22222</cdr:y>
    </cdr:from>
    <cdr:to>
      <cdr:x>0.35208</cdr:x>
      <cdr:y>0.30903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43025" y="609600"/>
          <a:ext cx="2667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0.29792</cdr:x>
      <cdr:y>0.19792</cdr:y>
    </cdr:from>
    <cdr:to>
      <cdr:x>0.35625</cdr:x>
      <cdr:y>0.28472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542925"/>
          <a:ext cx="2667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</a:t>
          </a:r>
        </a:p>
      </cdr:txBody>
    </cdr:sp>
  </cdr:relSizeAnchor>
  <cdr:relSizeAnchor xmlns:cdr="http://schemas.openxmlformats.org/drawingml/2006/chartDrawing">
    <cdr:from>
      <cdr:x>0.60417</cdr:x>
      <cdr:y>0.53472</cdr:y>
    </cdr:from>
    <cdr:to>
      <cdr:x>0.6625</cdr:x>
      <cdr:y>0.62153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62250" y="1466850"/>
          <a:ext cx="2667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46"/>
  <sheetViews>
    <sheetView tabSelected="1" workbookViewId="0">
      <selection activeCell="K34" sqref="K34"/>
    </sheetView>
  </sheetViews>
  <sheetFormatPr defaultRowHeight="15"/>
  <cols>
    <col min="2" max="2" width="24" customWidth="1"/>
    <col min="6" max="23" width="9.140625" style="1"/>
  </cols>
  <sheetData>
    <row r="1" spans="2:23" s="1" customFormat="1"/>
    <row r="2" spans="2:23" s="1" customFormat="1">
      <c r="B2" s="1" t="s">
        <v>0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  <c r="U2" s="1" t="s">
        <v>27</v>
      </c>
      <c r="V2" s="1" t="s">
        <v>28</v>
      </c>
      <c r="W2" s="1" t="s">
        <v>29</v>
      </c>
    </row>
    <row r="3" spans="2:23" s="2" customFormat="1">
      <c r="B3" s="2" t="s">
        <v>1</v>
      </c>
      <c r="C3" s="2">
        <f>MEDIAN(F3:W3)</f>
        <v>3.5</v>
      </c>
      <c r="D3" s="2">
        <f>AVERAGE(F3:W3)</f>
        <v>4.2222222222222223</v>
      </c>
      <c r="E3" s="2">
        <f>STDEV(F3:W3)/SQRT(COUNT(F3:W3))</f>
        <v>0.40869276342126742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7</v>
      </c>
      <c r="L3" s="2">
        <v>6</v>
      </c>
      <c r="M3" s="2">
        <v>5</v>
      </c>
      <c r="N3" s="2">
        <v>3</v>
      </c>
      <c r="O3" s="2">
        <v>2</v>
      </c>
      <c r="P3" s="2">
        <v>4</v>
      </c>
      <c r="Q3" s="2">
        <v>5</v>
      </c>
      <c r="R3" s="2">
        <v>4</v>
      </c>
      <c r="S3" s="2">
        <v>7</v>
      </c>
      <c r="T3" s="2">
        <v>6</v>
      </c>
      <c r="U3" s="2">
        <v>7</v>
      </c>
      <c r="V3" s="2">
        <v>3</v>
      </c>
      <c r="W3" s="2">
        <v>3</v>
      </c>
    </row>
    <row r="4" spans="2:23" s="3" customFormat="1">
      <c r="B4" s="3" t="s">
        <v>2</v>
      </c>
      <c r="C4" s="3">
        <f t="shared" ref="C4:C10" si="0">MEDIAN(F4:W4)</f>
        <v>1</v>
      </c>
      <c r="D4" s="3">
        <f t="shared" ref="D4:D10" si="1">AVERAGE(F4:W4)</f>
        <v>1.0555555555555556</v>
      </c>
      <c r="E4" s="3">
        <f t="shared" ref="E4:E10" si="2">STDEV(F4:W4)/SQRT(COUNT(F4:W4))</f>
        <v>0.30755436548184878</v>
      </c>
      <c r="F4" s="3">
        <v>0</v>
      </c>
      <c r="G4" s="3">
        <v>0</v>
      </c>
      <c r="H4" s="3">
        <v>1</v>
      </c>
      <c r="I4" s="3">
        <v>1</v>
      </c>
      <c r="J4" s="3">
        <v>1</v>
      </c>
      <c r="K4" s="3">
        <v>0</v>
      </c>
      <c r="L4" s="3">
        <v>0</v>
      </c>
      <c r="M4" s="3">
        <v>1</v>
      </c>
      <c r="N4" s="3">
        <v>0</v>
      </c>
      <c r="O4" s="3">
        <v>0</v>
      </c>
      <c r="P4" s="3">
        <v>3</v>
      </c>
      <c r="Q4" s="3">
        <v>2</v>
      </c>
      <c r="R4" s="3">
        <v>0</v>
      </c>
      <c r="S4" s="3">
        <v>1</v>
      </c>
      <c r="T4" s="3">
        <v>1</v>
      </c>
      <c r="U4" s="3">
        <v>2</v>
      </c>
      <c r="V4" s="3">
        <v>1</v>
      </c>
      <c r="W4" s="3">
        <v>5</v>
      </c>
    </row>
    <row r="5" spans="2:23" s="2" customFormat="1">
      <c r="B5" s="2" t="s">
        <v>3</v>
      </c>
      <c r="C5" s="2">
        <f t="shared" si="0"/>
        <v>3</v>
      </c>
      <c r="D5" s="2">
        <f t="shared" si="1"/>
        <v>3.0222222222222221</v>
      </c>
      <c r="E5" s="2">
        <f t="shared" si="2"/>
        <v>0.31389973374752717</v>
      </c>
      <c r="F5" s="2">
        <v>3</v>
      </c>
      <c r="G5" s="2">
        <v>2</v>
      </c>
      <c r="H5" s="2">
        <v>3.4</v>
      </c>
      <c r="I5" s="2">
        <v>3</v>
      </c>
      <c r="J5" s="2">
        <v>3</v>
      </c>
      <c r="K5" s="2">
        <v>3</v>
      </c>
      <c r="L5" s="2">
        <v>2</v>
      </c>
      <c r="M5" s="2">
        <v>2</v>
      </c>
      <c r="N5" s="2">
        <v>2</v>
      </c>
      <c r="O5" s="2">
        <v>3</v>
      </c>
      <c r="P5" s="2">
        <v>3</v>
      </c>
      <c r="Q5" s="2">
        <v>6</v>
      </c>
      <c r="R5" s="2">
        <v>6</v>
      </c>
      <c r="S5" s="2">
        <v>2</v>
      </c>
      <c r="T5" s="2">
        <v>4</v>
      </c>
      <c r="U5" s="2">
        <v>4</v>
      </c>
      <c r="V5" s="2">
        <v>1</v>
      </c>
      <c r="W5" s="2">
        <v>2</v>
      </c>
    </row>
    <row r="6" spans="2:23" s="3" customFormat="1">
      <c r="B6" s="3" t="s">
        <v>4</v>
      </c>
      <c r="C6" s="3">
        <f t="shared" si="0"/>
        <v>8.5</v>
      </c>
      <c r="D6" s="3">
        <f t="shared" si="1"/>
        <v>8.0666666666666664</v>
      </c>
      <c r="E6" s="3">
        <f t="shared" si="2"/>
        <v>0.31602101361421042</v>
      </c>
      <c r="F6" s="3">
        <v>6</v>
      </c>
      <c r="G6" s="3">
        <v>6</v>
      </c>
      <c r="H6" s="3">
        <v>7.2</v>
      </c>
      <c r="I6" s="3">
        <v>7</v>
      </c>
      <c r="J6" s="3">
        <v>9</v>
      </c>
      <c r="K6" s="3">
        <v>9</v>
      </c>
      <c r="L6" s="3">
        <v>9</v>
      </c>
      <c r="M6" s="3">
        <v>9</v>
      </c>
      <c r="N6" s="3">
        <v>8</v>
      </c>
      <c r="O6" s="3">
        <v>5</v>
      </c>
      <c r="P6" s="3">
        <v>8</v>
      </c>
      <c r="Q6" s="3">
        <v>9</v>
      </c>
      <c r="R6" s="3">
        <v>10</v>
      </c>
      <c r="S6" s="3">
        <v>9</v>
      </c>
      <c r="T6" s="3">
        <v>8</v>
      </c>
      <c r="U6" s="3">
        <v>9</v>
      </c>
      <c r="V6" s="3">
        <v>9</v>
      </c>
      <c r="W6" s="3">
        <v>8</v>
      </c>
    </row>
    <row r="7" spans="2:23" s="2" customFormat="1">
      <c r="B7" s="2" t="s">
        <v>5</v>
      </c>
      <c r="C7" s="2">
        <f t="shared" si="0"/>
        <v>6.5</v>
      </c>
      <c r="D7" s="2">
        <f t="shared" si="1"/>
        <v>6.4722222222222223</v>
      </c>
      <c r="E7" s="2">
        <f t="shared" si="2"/>
        <v>0.40112631912219365</v>
      </c>
      <c r="F7" s="2">
        <v>6</v>
      </c>
      <c r="G7" s="2">
        <v>7</v>
      </c>
      <c r="H7" s="2">
        <v>5.5</v>
      </c>
      <c r="I7" s="2">
        <v>7</v>
      </c>
      <c r="J7" s="2">
        <v>5</v>
      </c>
      <c r="K7" s="2">
        <v>9</v>
      </c>
      <c r="L7" s="2">
        <v>7</v>
      </c>
      <c r="M7" s="2">
        <v>6</v>
      </c>
      <c r="N7" s="2">
        <v>2</v>
      </c>
      <c r="O7" s="2">
        <v>5</v>
      </c>
      <c r="P7" s="2">
        <v>6</v>
      </c>
      <c r="Q7" s="2">
        <v>8</v>
      </c>
      <c r="R7" s="2">
        <v>8</v>
      </c>
      <c r="S7" s="2">
        <v>8</v>
      </c>
      <c r="T7" s="2">
        <v>6</v>
      </c>
      <c r="U7" s="2">
        <v>7</v>
      </c>
      <c r="V7" s="2">
        <v>5</v>
      </c>
      <c r="W7" s="2">
        <v>9</v>
      </c>
    </row>
    <row r="8" spans="2:23" s="3" customFormat="1">
      <c r="B8" s="3" t="s">
        <v>6</v>
      </c>
      <c r="C8" s="3">
        <f t="shared" si="0"/>
        <v>7</v>
      </c>
      <c r="D8" s="3">
        <f t="shared" si="1"/>
        <v>6.6388888888888893</v>
      </c>
      <c r="E8" s="3">
        <f t="shared" si="2"/>
        <v>0.60472750244631701</v>
      </c>
      <c r="F8" s="3">
        <v>7</v>
      </c>
      <c r="G8" s="3">
        <v>7</v>
      </c>
      <c r="H8" s="3">
        <v>6.5</v>
      </c>
      <c r="I8" s="3">
        <v>8</v>
      </c>
      <c r="J8" s="3">
        <v>3</v>
      </c>
      <c r="K8" s="3">
        <v>10</v>
      </c>
      <c r="L8" s="3">
        <v>10</v>
      </c>
      <c r="M8" s="3">
        <v>1</v>
      </c>
      <c r="N8" s="3">
        <v>5</v>
      </c>
      <c r="O8" s="3">
        <v>6</v>
      </c>
      <c r="P8" s="3">
        <v>4</v>
      </c>
      <c r="Q8" s="3">
        <v>7</v>
      </c>
      <c r="R8" s="3">
        <v>8</v>
      </c>
      <c r="S8" s="3">
        <v>10</v>
      </c>
      <c r="T8" s="3">
        <v>8</v>
      </c>
      <c r="U8" s="3">
        <v>8</v>
      </c>
      <c r="V8" s="3">
        <v>3</v>
      </c>
      <c r="W8" s="3">
        <v>8</v>
      </c>
    </row>
    <row r="9" spans="2:23" s="2" customFormat="1">
      <c r="B9" s="2" t="s">
        <v>7</v>
      </c>
      <c r="C9" s="2">
        <f t="shared" si="0"/>
        <v>2.5</v>
      </c>
      <c r="D9" s="2">
        <f t="shared" si="1"/>
        <v>3.1111111111111112</v>
      </c>
      <c r="E9" s="2">
        <f t="shared" si="2"/>
        <v>0.54165619229021333</v>
      </c>
      <c r="F9" s="2">
        <v>1</v>
      </c>
      <c r="G9" s="2">
        <v>4</v>
      </c>
      <c r="H9" s="2">
        <v>7</v>
      </c>
      <c r="I9" s="2">
        <v>3</v>
      </c>
      <c r="J9" s="2">
        <v>1</v>
      </c>
      <c r="K9" s="2">
        <v>1</v>
      </c>
      <c r="L9" s="2">
        <v>3</v>
      </c>
      <c r="M9" s="2">
        <v>2</v>
      </c>
      <c r="N9" s="2">
        <v>6</v>
      </c>
      <c r="O9" s="2">
        <v>6</v>
      </c>
      <c r="P9" s="2">
        <v>0</v>
      </c>
      <c r="Q9" s="2">
        <v>2</v>
      </c>
      <c r="R9" s="2">
        <v>8</v>
      </c>
      <c r="S9" s="2">
        <v>1</v>
      </c>
      <c r="T9" s="2">
        <v>2</v>
      </c>
      <c r="U9" s="2">
        <v>3</v>
      </c>
      <c r="V9" s="2">
        <v>2</v>
      </c>
      <c r="W9" s="2">
        <v>4</v>
      </c>
    </row>
    <row r="10" spans="2:23" s="3" customFormat="1">
      <c r="B10" s="3" t="s">
        <v>8</v>
      </c>
      <c r="C10" s="3">
        <f t="shared" si="0"/>
        <v>1</v>
      </c>
      <c r="D10" s="3">
        <f t="shared" si="1"/>
        <v>1.2777777777777777</v>
      </c>
      <c r="E10" s="3">
        <f t="shared" si="2"/>
        <v>0.35058825966379514</v>
      </c>
      <c r="F10" s="3">
        <v>0</v>
      </c>
      <c r="G10" s="3">
        <v>3</v>
      </c>
      <c r="H10" s="3">
        <v>1</v>
      </c>
      <c r="I10" s="3">
        <v>2</v>
      </c>
      <c r="J10" s="3">
        <v>3</v>
      </c>
      <c r="K10" s="3">
        <v>0</v>
      </c>
      <c r="L10" s="3">
        <v>0</v>
      </c>
      <c r="M10" s="3">
        <v>5</v>
      </c>
      <c r="N10" s="3">
        <v>0</v>
      </c>
      <c r="O10" s="3">
        <v>0</v>
      </c>
      <c r="P10" s="3">
        <v>2</v>
      </c>
      <c r="Q10" s="3">
        <v>0</v>
      </c>
      <c r="R10" s="3">
        <v>2</v>
      </c>
      <c r="S10" s="3">
        <v>0</v>
      </c>
      <c r="T10" s="3">
        <v>1</v>
      </c>
      <c r="U10" s="3">
        <v>1</v>
      </c>
      <c r="V10" s="3">
        <v>3</v>
      </c>
      <c r="W10" s="3">
        <v>0</v>
      </c>
    </row>
    <row r="11" spans="2:23" s="1" customFormat="1"/>
    <row r="12" spans="2:23" s="1" customFormat="1">
      <c r="B12" s="1" t="s">
        <v>30</v>
      </c>
    </row>
    <row r="13" spans="2:23" s="1" customFormat="1">
      <c r="B13" s="1">
        <f>AVERAGE(F3:W10)</f>
        <v>4.2333333333333334</v>
      </c>
    </row>
    <row r="14" spans="2:23" s="1" customFormat="1">
      <c r="B14" s="1">
        <f>MEDIAN(F3:W10)</f>
        <v>3.2</v>
      </c>
    </row>
    <row r="15" spans="2:23" s="1" customFormat="1"/>
    <row r="17" spans="2:7">
      <c r="B17" t="s">
        <v>37</v>
      </c>
      <c r="C17" t="s">
        <v>31</v>
      </c>
      <c r="D17" t="s">
        <v>32</v>
      </c>
    </row>
    <row r="18" spans="2:7">
      <c r="B18" t="s">
        <v>33</v>
      </c>
      <c r="C18">
        <f>C43</f>
        <v>1.0555555555555556</v>
      </c>
      <c r="D18">
        <f>C45</f>
        <v>8.0666666666666664</v>
      </c>
    </row>
    <row r="19" spans="2:7">
      <c r="B19" t="s">
        <v>40</v>
      </c>
      <c r="C19">
        <f>C44</f>
        <v>6.6388888888888893</v>
      </c>
      <c r="D19">
        <f>C46</f>
        <v>1.2777777777777777</v>
      </c>
    </row>
    <row r="21" spans="2:7">
      <c r="B21" t="s">
        <v>38</v>
      </c>
      <c r="C21" t="s">
        <v>31</v>
      </c>
      <c r="D21" t="s">
        <v>32</v>
      </c>
      <c r="G21"/>
    </row>
    <row r="22" spans="2:7">
      <c r="B22" t="s">
        <v>35</v>
      </c>
      <c r="C22">
        <f>D43</f>
        <v>0.30755436548184878</v>
      </c>
      <c r="D22">
        <f>D45</f>
        <v>0.31602101361421042</v>
      </c>
      <c r="G22"/>
    </row>
    <row r="23" spans="2:7">
      <c r="B23" t="s">
        <v>34</v>
      </c>
      <c r="C23">
        <f>D44</f>
        <v>0.60472750244631701</v>
      </c>
      <c r="D23">
        <f>D46</f>
        <v>0.35058825966379514</v>
      </c>
      <c r="G23"/>
    </row>
    <row r="24" spans="2:7">
      <c r="G24"/>
    </row>
    <row r="26" spans="2:7">
      <c r="B26" t="s">
        <v>36</v>
      </c>
      <c r="C26" t="s">
        <v>31</v>
      </c>
      <c r="D26" t="s">
        <v>32</v>
      </c>
    </row>
    <row r="27" spans="2:7">
      <c r="B27" t="s">
        <v>33</v>
      </c>
      <c r="C27">
        <f>C37</f>
        <v>4.2222222222222223</v>
      </c>
      <c r="D27">
        <f>C39</f>
        <v>3.0222222222222221</v>
      </c>
    </row>
    <row r="28" spans="2:7">
      <c r="B28" t="s">
        <v>40</v>
      </c>
      <c r="C28">
        <f>C38</f>
        <v>6.4722222222222223</v>
      </c>
      <c r="D28">
        <f>C40</f>
        <v>3.1111111111111112</v>
      </c>
    </row>
    <row r="30" spans="2:7">
      <c r="B30" t="s">
        <v>39</v>
      </c>
      <c r="C30" t="s">
        <v>31</v>
      </c>
      <c r="D30" t="s">
        <v>32</v>
      </c>
    </row>
    <row r="31" spans="2:7">
      <c r="B31" t="s">
        <v>35</v>
      </c>
      <c r="C31">
        <f>D37</f>
        <v>0.40869276342126742</v>
      </c>
      <c r="D31">
        <f>D39</f>
        <v>0.31389973374752717</v>
      </c>
    </row>
    <row r="32" spans="2:7">
      <c r="B32" t="s">
        <v>34</v>
      </c>
      <c r="C32">
        <f>D38</f>
        <v>0.40112631912219365</v>
      </c>
      <c r="D32">
        <f>D40</f>
        <v>0.54165619229021333</v>
      </c>
    </row>
    <row r="37" spans="2:4">
      <c r="B37" t="str">
        <f>B3</f>
        <v>Pre Sweetness Grape</v>
      </c>
      <c r="C37">
        <f>D3</f>
        <v>4.2222222222222223</v>
      </c>
      <c r="D37">
        <f>E3</f>
        <v>0.40869276342126742</v>
      </c>
    </row>
    <row r="38" spans="2:4">
      <c r="B38" t="str">
        <f>B7</f>
        <v>Post Sweetness Grape</v>
      </c>
      <c r="C38">
        <f>D7</f>
        <v>6.4722222222222223</v>
      </c>
      <c r="D38">
        <f>E7</f>
        <v>0.40112631912219365</v>
      </c>
    </row>
    <row r="39" spans="2:4">
      <c r="B39" t="str">
        <f>B5</f>
        <v>Pre Sourness Grape</v>
      </c>
      <c r="C39">
        <f>D5</f>
        <v>3.0222222222222221</v>
      </c>
      <c r="D39">
        <f>E5</f>
        <v>0.31389973374752717</v>
      </c>
    </row>
    <row r="40" spans="2:4">
      <c r="B40" t="str">
        <f>B9</f>
        <v>Post Sourness Grape</v>
      </c>
      <c r="C40">
        <f>D9</f>
        <v>3.1111111111111112</v>
      </c>
      <c r="D40">
        <f>E9</f>
        <v>0.54165619229021333</v>
      </c>
    </row>
    <row r="43" spans="2:4">
      <c r="B43" t="str">
        <f>B4</f>
        <v>Pre Sweetness Lemon</v>
      </c>
      <c r="C43">
        <f>D4</f>
        <v>1.0555555555555556</v>
      </c>
      <c r="D43">
        <f>E4</f>
        <v>0.30755436548184878</v>
      </c>
    </row>
    <row r="44" spans="2:4">
      <c r="B44" t="str">
        <f>B8</f>
        <v>Post Sweetness Lemon</v>
      </c>
      <c r="C44">
        <f>D8</f>
        <v>6.6388888888888893</v>
      </c>
      <c r="D44">
        <f>E8</f>
        <v>0.60472750244631701</v>
      </c>
    </row>
    <row r="45" spans="2:4">
      <c r="B45" t="str">
        <f>B6</f>
        <v>Pre Sourness Lemon</v>
      </c>
      <c r="C45">
        <f>D6</f>
        <v>8.0666666666666664</v>
      </c>
      <c r="D45">
        <f>E6</f>
        <v>0.31602101361421042</v>
      </c>
    </row>
    <row r="46" spans="2:4">
      <c r="B46" t="str">
        <f>B10</f>
        <v>Post Sourness Lemon</v>
      </c>
      <c r="C46">
        <f>D10</f>
        <v>1.2777777777777777</v>
      </c>
      <c r="D46">
        <f>E10</f>
        <v>0.35058825966379514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W13"/>
  <sheetViews>
    <sheetView workbookViewId="0">
      <selection activeCell="C19" sqref="C19"/>
    </sheetView>
  </sheetViews>
  <sheetFormatPr defaultRowHeight="15"/>
  <cols>
    <col min="2" max="2" width="31.7109375" customWidth="1"/>
  </cols>
  <sheetData>
    <row r="2" spans="2:23" s="1" customFormat="1">
      <c r="B2" s="1" t="s">
        <v>0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25</v>
      </c>
      <c r="T2" s="1" t="s">
        <v>26</v>
      </c>
      <c r="U2" s="1" t="s">
        <v>27</v>
      </c>
      <c r="V2" s="1" t="s">
        <v>28</v>
      </c>
      <c r="W2" s="1" t="s">
        <v>29</v>
      </c>
    </row>
    <row r="3" spans="2:23" s="2" customFormat="1">
      <c r="B3" s="2" t="s">
        <v>1</v>
      </c>
      <c r="C3" s="2">
        <f ca="1">MEDIAN(F3:W3)</f>
        <v>3.5</v>
      </c>
      <c r="D3" s="2">
        <f ca="1">AVERAGE(F3:W3)</f>
        <v>3.9444444444444446</v>
      </c>
      <c r="E3" s="2">
        <f ca="1">STDEV(F3:W3)/SQRT(COUNT(F3:W3))</f>
        <v>0.64914333806013735</v>
      </c>
      <c r="F3" s="2">
        <f t="shared" ref="F3:O10" ca="1" si="0">RANDBETWEEN(0,(2*GrandMean))</f>
        <v>2</v>
      </c>
      <c r="G3" s="2">
        <f t="shared" ca="1" si="0"/>
        <v>0</v>
      </c>
      <c r="H3" s="2">
        <f t="shared" ca="1" si="0"/>
        <v>8</v>
      </c>
      <c r="I3" s="2">
        <f t="shared" ca="1" si="0"/>
        <v>1</v>
      </c>
      <c r="J3" s="2">
        <f t="shared" ca="1" si="0"/>
        <v>4</v>
      </c>
      <c r="K3" s="2">
        <f t="shared" ca="1" si="0"/>
        <v>8</v>
      </c>
      <c r="L3" s="2">
        <f t="shared" ca="1" si="0"/>
        <v>5</v>
      </c>
      <c r="M3" s="2">
        <f t="shared" ca="1" si="0"/>
        <v>7</v>
      </c>
      <c r="N3" s="2">
        <f t="shared" ca="1" si="0"/>
        <v>8</v>
      </c>
      <c r="O3" s="2">
        <f t="shared" ca="1" si="0"/>
        <v>2</v>
      </c>
      <c r="P3" s="2">
        <f t="shared" ref="P3:W10" ca="1" si="1">RANDBETWEEN(0,(2*GrandMean))</f>
        <v>2</v>
      </c>
      <c r="Q3" s="2">
        <f t="shared" ca="1" si="1"/>
        <v>4</v>
      </c>
      <c r="R3" s="2">
        <f t="shared" ca="1" si="1"/>
        <v>4</v>
      </c>
      <c r="S3" s="2">
        <f t="shared" ca="1" si="1"/>
        <v>8</v>
      </c>
      <c r="T3" s="2">
        <f t="shared" ca="1" si="1"/>
        <v>1</v>
      </c>
      <c r="U3" s="2">
        <f t="shared" ca="1" si="1"/>
        <v>2</v>
      </c>
      <c r="V3" s="2">
        <f t="shared" ca="1" si="1"/>
        <v>3</v>
      </c>
      <c r="W3" s="2">
        <f t="shared" ca="1" si="1"/>
        <v>2</v>
      </c>
    </row>
    <row r="4" spans="2:23" s="3" customFormat="1">
      <c r="B4" s="3" t="s">
        <v>2</v>
      </c>
      <c r="C4" s="3">
        <f t="shared" ref="C4:C10" ca="1" si="2">MEDIAN(F4:W4)</f>
        <v>4</v>
      </c>
      <c r="D4" s="3">
        <f t="shared" ref="D4:D10" ca="1" si="3">AVERAGE(F4:W4)</f>
        <v>3.8888888888888888</v>
      </c>
      <c r="E4" s="3">
        <f t="shared" ref="E4:E10" ca="1" si="4">STDEV(F4:W4)/SQRT(COUNT(F4:W4))</f>
        <v>0.66612178168256408</v>
      </c>
      <c r="F4" s="3">
        <f t="shared" ca="1" si="0"/>
        <v>6</v>
      </c>
      <c r="G4" s="3">
        <f t="shared" ca="1" si="0"/>
        <v>6</v>
      </c>
      <c r="H4" s="3">
        <f t="shared" ca="1" si="0"/>
        <v>0</v>
      </c>
      <c r="I4" s="3">
        <f t="shared" ca="1" si="0"/>
        <v>4</v>
      </c>
      <c r="J4" s="3">
        <f t="shared" ca="1" si="0"/>
        <v>7</v>
      </c>
      <c r="K4" s="3">
        <f t="shared" ca="1" si="0"/>
        <v>8</v>
      </c>
      <c r="L4" s="3">
        <f t="shared" ca="1" si="0"/>
        <v>6</v>
      </c>
      <c r="M4" s="3">
        <f t="shared" ca="1" si="0"/>
        <v>1</v>
      </c>
      <c r="N4" s="3">
        <f t="shared" ca="1" si="0"/>
        <v>1</v>
      </c>
      <c r="O4" s="3">
        <f t="shared" ca="1" si="0"/>
        <v>1</v>
      </c>
      <c r="P4" s="3">
        <f t="shared" ca="1" si="1"/>
        <v>2</v>
      </c>
      <c r="Q4" s="3">
        <f t="shared" ca="1" si="1"/>
        <v>4</v>
      </c>
      <c r="R4" s="3">
        <f t="shared" ca="1" si="1"/>
        <v>5</v>
      </c>
      <c r="S4" s="3">
        <f t="shared" ca="1" si="1"/>
        <v>0</v>
      </c>
      <c r="T4" s="3">
        <f t="shared" ca="1" si="1"/>
        <v>7</v>
      </c>
      <c r="U4" s="3">
        <f t="shared" ca="1" si="1"/>
        <v>8</v>
      </c>
      <c r="V4" s="3">
        <f t="shared" ca="1" si="1"/>
        <v>3</v>
      </c>
      <c r="W4" s="3">
        <f t="shared" ca="1" si="1"/>
        <v>1</v>
      </c>
    </row>
    <row r="5" spans="2:23" s="2" customFormat="1">
      <c r="B5" s="2" t="s">
        <v>3</v>
      </c>
      <c r="C5" s="2">
        <f t="shared" ca="1" si="2"/>
        <v>6</v>
      </c>
      <c r="D5" s="2">
        <f t="shared" ca="1" si="3"/>
        <v>5.7777777777777777</v>
      </c>
      <c r="E5" s="2">
        <f t="shared" ca="1" si="4"/>
        <v>0.551620047527006</v>
      </c>
      <c r="F5" s="2">
        <f t="shared" ca="1" si="0"/>
        <v>6</v>
      </c>
      <c r="G5" s="2">
        <f t="shared" ca="1" si="0"/>
        <v>6</v>
      </c>
      <c r="H5" s="2">
        <f t="shared" ca="1" si="0"/>
        <v>8</v>
      </c>
      <c r="I5" s="2">
        <f t="shared" ca="1" si="0"/>
        <v>6</v>
      </c>
      <c r="J5" s="2">
        <f t="shared" ca="1" si="0"/>
        <v>2</v>
      </c>
      <c r="K5" s="2">
        <f t="shared" ca="1" si="0"/>
        <v>7</v>
      </c>
      <c r="L5" s="2">
        <f t="shared" ca="1" si="0"/>
        <v>0</v>
      </c>
      <c r="M5" s="2">
        <f t="shared" ca="1" si="0"/>
        <v>8</v>
      </c>
      <c r="N5" s="2">
        <f t="shared" ca="1" si="0"/>
        <v>7</v>
      </c>
      <c r="O5" s="2">
        <f t="shared" ca="1" si="0"/>
        <v>8</v>
      </c>
      <c r="P5" s="2">
        <f t="shared" ca="1" si="1"/>
        <v>8</v>
      </c>
      <c r="Q5" s="2">
        <f t="shared" ca="1" si="1"/>
        <v>2</v>
      </c>
      <c r="R5" s="2">
        <f t="shared" ca="1" si="1"/>
        <v>6</v>
      </c>
      <c r="S5" s="2">
        <f t="shared" ca="1" si="1"/>
        <v>5</v>
      </c>
      <c r="T5" s="2">
        <f t="shared" ca="1" si="1"/>
        <v>5</v>
      </c>
      <c r="U5" s="2">
        <f t="shared" ca="1" si="1"/>
        <v>7</v>
      </c>
      <c r="V5" s="2">
        <f t="shared" ca="1" si="1"/>
        <v>5</v>
      </c>
      <c r="W5" s="2">
        <f t="shared" ca="1" si="1"/>
        <v>8</v>
      </c>
    </row>
    <row r="6" spans="2:23" s="3" customFormat="1">
      <c r="B6" s="3" t="s">
        <v>4</v>
      </c>
      <c r="C6" s="3">
        <f t="shared" ca="1" si="2"/>
        <v>2</v>
      </c>
      <c r="D6" s="3">
        <f t="shared" ca="1" si="3"/>
        <v>3.5555555555555554</v>
      </c>
      <c r="E6" s="3">
        <f t="shared" ca="1" si="4"/>
        <v>0.6917923213158107</v>
      </c>
      <c r="F6" s="3">
        <f t="shared" ca="1" si="0"/>
        <v>2</v>
      </c>
      <c r="G6" s="3">
        <f t="shared" ca="1" si="0"/>
        <v>2</v>
      </c>
      <c r="H6" s="3">
        <f t="shared" ca="1" si="0"/>
        <v>8</v>
      </c>
      <c r="I6" s="3">
        <f t="shared" ca="1" si="0"/>
        <v>6</v>
      </c>
      <c r="J6" s="3">
        <f t="shared" ca="1" si="0"/>
        <v>4</v>
      </c>
      <c r="K6" s="3">
        <f t="shared" ca="1" si="0"/>
        <v>2</v>
      </c>
      <c r="L6" s="3">
        <f t="shared" ca="1" si="0"/>
        <v>7</v>
      </c>
      <c r="M6" s="3">
        <f t="shared" ca="1" si="0"/>
        <v>1</v>
      </c>
      <c r="N6" s="3">
        <f t="shared" ca="1" si="0"/>
        <v>2</v>
      </c>
      <c r="O6" s="3">
        <f t="shared" ca="1" si="0"/>
        <v>2</v>
      </c>
      <c r="P6" s="3">
        <f t="shared" ca="1" si="1"/>
        <v>1</v>
      </c>
      <c r="Q6" s="3">
        <f t="shared" ca="1" si="1"/>
        <v>3</v>
      </c>
      <c r="R6" s="3">
        <f t="shared" ca="1" si="1"/>
        <v>8</v>
      </c>
      <c r="S6" s="3">
        <f t="shared" ca="1" si="1"/>
        <v>0</v>
      </c>
      <c r="T6" s="3">
        <f t="shared" ca="1" si="1"/>
        <v>7</v>
      </c>
      <c r="U6" s="3">
        <f t="shared" ca="1" si="1"/>
        <v>1</v>
      </c>
      <c r="V6" s="3">
        <f t="shared" ca="1" si="1"/>
        <v>8</v>
      </c>
      <c r="W6" s="3">
        <f t="shared" ca="1" si="1"/>
        <v>0</v>
      </c>
    </row>
    <row r="7" spans="2:23" s="2" customFormat="1">
      <c r="B7" s="2" t="s">
        <v>5</v>
      </c>
      <c r="C7" s="2">
        <f t="shared" ca="1" si="2"/>
        <v>3.5</v>
      </c>
      <c r="D7" s="2">
        <f t="shared" ca="1" si="3"/>
        <v>3.8888888888888888</v>
      </c>
      <c r="E7" s="2">
        <f t="shared" ca="1" si="4"/>
        <v>0.59347700887068688</v>
      </c>
      <c r="F7" s="2">
        <f t="shared" ca="1" si="0"/>
        <v>8</v>
      </c>
      <c r="G7" s="2">
        <f t="shared" ca="1" si="0"/>
        <v>4</v>
      </c>
      <c r="H7" s="2">
        <f t="shared" ca="1" si="0"/>
        <v>4</v>
      </c>
      <c r="I7" s="2">
        <f t="shared" ca="1" si="0"/>
        <v>1</v>
      </c>
      <c r="J7" s="2">
        <f t="shared" ca="1" si="0"/>
        <v>1</v>
      </c>
      <c r="K7" s="2">
        <f t="shared" ca="1" si="0"/>
        <v>2</v>
      </c>
      <c r="L7" s="2">
        <f t="shared" ca="1" si="0"/>
        <v>3</v>
      </c>
      <c r="M7" s="2">
        <f t="shared" ca="1" si="0"/>
        <v>6</v>
      </c>
      <c r="N7" s="2">
        <f t="shared" ca="1" si="0"/>
        <v>3</v>
      </c>
      <c r="O7" s="2">
        <f t="shared" ca="1" si="0"/>
        <v>1</v>
      </c>
      <c r="P7" s="2">
        <f t="shared" ca="1" si="1"/>
        <v>4</v>
      </c>
      <c r="Q7" s="2">
        <f t="shared" ca="1" si="1"/>
        <v>3</v>
      </c>
      <c r="R7" s="2">
        <f t="shared" ca="1" si="1"/>
        <v>6</v>
      </c>
      <c r="S7" s="2">
        <f t="shared" ca="1" si="1"/>
        <v>0</v>
      </c>
      <c r="T7" s="2">
        <f t="shared" ca="1" si="1"/>
        <v>5</v>
      </c>
      <c r="U7" s="2">
        <f t="shared" ca="1" si="1"/>
        <v>8</v>
      </c>
      <c r="V7" s="2">
        <f t="shared" ca="1" si="1"/>
        <v>3</v>
      </c>
      <c r="W7" s="2">
        <f t="shared" ca="1" si="1"/>
        <v>8</v>
      </c>
    </row>
    <row r="8" spans="2:23" s="3" customFormat="1">
      <c r="B8" s="3" t="s">
        <v>6</v>
      </c>
      <c r="C8" s="3">
        <f t="shared" ca="1" si="2"/>
        <v>2</v>
      </c>
      <c r="D8" s="3">
        <f t="shared" ca="1" si="3"/>
        <v>2.8333333333333335</v>
      </c>
      <c r="E8" s="3">
        <f t="shared" ca="1" si="4"/>
        <v>0.73319963130542098</v>
      </c>
      <c r="F8" s="3">
        <f t="shared" ca="1" si="0"/>
        <v>3</v>
      </c>
      <c r="G8" s="3">
        <f t="shared" ca="1" si="0"/>
        <v>0</v>
      </c>
      <c r="H8" s="3">
        <f t="shared" ca="1" si="0"/>
        <v>1</v>
      </c>
      <c r="I8" s="3">
        <f t="shared" ca="1" si="0"/>
        <v>7</v>
      </c>
      <c r="J8" s="3">
        <f t="shared" ca="1" si="0"/>
        <v>0</v>
      </c>
      <c r="K8" s="3">
        <f t="shared" ca="1" si="0"/>
        <v>6</v>
      </c>
      <c r="L8" s="3">
        <f t="shared" ca="1" si="0"/>
        <v>0</v>
      </c>
      <c r="M8" s="3">
        <f t="shared" ca="1" si="0"/>
        <v>0</v>
      </c>
      <c r="N8" s="3">
        <f t="shared" ca="1" si="0"/>
        <v>8</v>
      </c>
      <c r="O8" s="3">
        <f t="shared" ca="1" si="0"/>
        <v>8</v>
      </c>
      <c r="P8" s="3">
        <f t="shared" ca="1" si="1"/>
        <v>2</v>
      </c>
      <c r="Q8" s="3">
        <f t="shared" ca="1" si="1"/>
        <v>8</v>
      </c>
      <c r="R8" s="3">
        <f t="shared" ca="1" si="1"/>
        <v>2</v>
      </c>
      <c r="S8" s="3">
        <f t="shared" ca="1" si="1"/>
        <v>0</v>
      </c>
      <c r="T8" s="3">
        <f t="shared" ca="1" si="1"/>
        <v>0</v>
      </c>
      <c r="U8" s="3">
        <f t="shared" ca="1" si="1"/>
        <v>2</v>
      </c>
      <c r="V8" s="3">
        <f t="shared" ca="1" si="1"/>
        <v>3</v>
      </c>
      <c r="W8" s="3">
        <f t="shared" ca="1" si="1"/>
        <v>1</v>
      </c>
    </row>
    <row r="9" spans="2:23" s="2" customFormat="1">
      <c r="B9" s="2" t="s">
        <v>7</v>
      </c>
      <c r="C9" s="2">
        <f t="shared" ca="1" si="2"/>
        <v>4</v>
      </c>
      <c r="D9" s="2">
        <f t="shared" ca="1" si="3"/>
        <v>4.1111111111111107</v>
      </c>
      <c r="E9" s="2">
        <f t="shared" ca="1" si="4"/>
        <v>0.62564418508654518</v>
      </c>
      <c r="F9" s="2">
        <f t="shared" ca="1" si="0"/>
        <v>4</v>
      </c>
      <c r="G9" s="2">
        <f t="shared" ca="1" si="0"/>
        <v>3</v>
      </c>
      <c r="H9" s="2">
        <f t="shared" ca="1" si="0"/>
        <v>4</v>
      </c>
      <c r="I9" s="2">
        <f t="shared" ca="1" si="0"/>
        <v>8</v>
      </c>
      <c r="J9" s="2">
        <f t="shared" ca="1" si="0"/>
        <v>8</v>
      </c>
      <c r="K9" s="2">
        <f t="shared" ca="1" si="0"/>
        <v>0</v>
      </c>
      <c r="L9" s="2">
        <f t="shared" ca="1" si="0"/>
        <v>6</v>
      </c>
      <c r="M9" s="2">
        <f t="shared" ca="1" si="0"/>
        <v>1</v>
      </c>
      <c r="N9" s="2">
        <f t="shared" ca="1" si="0"/>
        <v>2</v>
      </c>
      <c r="O9" s="2">
        <f t="shared" ca="1" si="0"/>
        <v>2</v>
      </c>
      <c r="P9" s="2">
        <f t="shared" ca="1" si="1"/>
        <v>8</v>
      </c>
      <c r="Q9" s="2">
        <f t="shared" ca="1" si="1"/>
        <v>4</v>
      </c>
      <c r="R9" s="2">
        <f t="shared" ca="1" si="1"/>
        <v>0</v>
      </c>
      <c r="S9" s="2">
        <f t="shared" ca="1" si="1"/>
        <v>4</v>
      </c>
      <c r="T9" s="2">
        <f t="shared" ca="1" si="1"/>
        <v>6</v>
      </c>
      <c r="U9" s="2">
        <f t="shared" ca="1" si="1"/>
        <v>2</v>
      </c>
      <c r="V9" s="2">
        <f t="shared" ca="1" si="1"/>
        <v>7</v>
      </c>
      <c r="W9" s="2">
        <f t="shared" ca="1" si="1"/>
        <v>5</v>
      </c>
    </row>
    <row r="10" spans="2:23" s="3" customFormat="1">
      <c r="B10" s="3" t="s">
        <v>8</v>
      </c>
      <c r="C10" s="3">
        <f t="shared" ca="1" si="2"/>
        <v>4.5</v>
      </c>
      <c r="D10" s="3">
        <f t="shared" ca="1" si="3"/>
        <v>4.7777777777777777</v>
      </c>
      <c r="E10" s="3">
        <f t="shared" ca="1" si="4"/>
        <v>0.59163866575860691</v>
      </c>
      <c r="F10" s="3">
        <f t="shared" ca="1" si="0"/>
        <v>5</v>
      </c>
      <c r="G10" s="3">
        <f t="shared" ca="1" si="0"/>
        <v>6</v>
      </c>
      <c r="H10" s="3">
        <f t="shared" ca="1" si="0"/>
        <v>7</v>
      </c>
      <c r="I10" s="3">
        <f t="shared" ca="1" si="0"/>
        <v>7</v>
      </c>
      <c r="J10" s="3">
        <f t="shared" ca="1" si="0"/>
        <v>4</v>
      </c>
      <c r="K10" s="3">
        <f t="shared" ca="1" si="0"/>
        <v>1</v>
      </c>
      <c r="L10" s="3">
        <f t="shared" ca="1" si="0"/>
        <v>6</v>
      </c>
      <c r="M10" s="3">
        <f t="shared" ca="1" si="0"/>
        <v>7</v>
      </c>
      <c r="N10" s="3">
        <f t="shared" ca="1" si="0"/>
        <v>0</v>
      </c>
      <c r="O10" s="3">
        <f t="shared" ca="1" si="0"/>
        <v>4</v>
      </c>
      <c r="P10" s="3">
        <f t="shared" ca="1" si="1"/>
        <v>2</v>
      </c>
      <c r="Q10" s="3">
        <f t="shared" ca="1" si="1"/>
        <v>4</v>
      </c>
      <c r="R10" s="3">
        <f t="shared" ca="1" si="1"/>
        <v>3</v>
      </c>
      <c r="S10" s="3">
        <f t="shared" ca="1" si="1"/>
        <v>2</v>
      </c>
      <c r="T10" s="3">
        <f t="shared" ca="1" si="1"/>
        <v>4</v>
      </c>
      <c r="U10" s="3">
        <f t="shared" ca="1" si="1"/>
        <v>8</v>
      </c>
      <c r="V10" s="3">
        <f t="shared" ca="1" si="1"/>
        <v>8</v>
      </c>
      <c r="W10" s="3">
        <f t="shared" ca="1" si="1"/>
        <v>8</v>
      </c>
    </row>
    <row r="13" spans="2:23">
      <c r="B13">
        <f>GrandMean</f>
        <v>4.2333333333333334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K21"/>
  <sheetViews>
    <sheetView workbookViewId="0">
      <selection activeCell="J21" sqref="B4:J21"/>
    </sheetView>
  </sheetViews>
  <sheetFormatPr defaultRowHeight="15"/>
  <cols>
    <col min="3" max="11" width="24.42578125" style="1" customWidth="1"/>
  </cols>
  <sheetData>
    <row r="3" spans="2:10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2:10">
      <c r="B4" t="s">
        <v>12</v>
      </c>
      <c r="C4" s="1">
        <v>2</v>
      </c>
      <c r="D4" s="1">
        <v>0</v>
      </c>
      <c r="E4" s="1">
        <v>3</v>
      </c>
      <c r="F4" s="1">
        <v>6</v>
      </c>
      <c r="G4" s="1">
        <v>6</v>
      </c>
      <c r="H4" s="1">
        <v>7</v>
      </c>
      <c r="I4" s="1">
        <v>1</v>
      </c>
      <c r="J4" s="1">
        <v>0</v>
      </c>
    </row>
    <row r="5" spans="2:10">
      <c r="B5" t="s">
        <v>13</v>
      </c>
      <c r="C5" s="1">
        <v>3</v>
      </c>
      <c r="D5" s="1">
        <v>0</v>
      </c>
      <c r="E5" s="1">
        <v>2</v>
      </c>
      <c r="F5" s="1">
        <v>6</v>
      </c>
      <c r="G5" s="1">
        <v>7</v>
      </c>
      <c r="H5" s="1">
        <v>7</v>
      </c>
      <c r="I5" s="1">
        <v>4</v>
      </c>
      <c r="J5" s="1">
        <v>3</v>
      </c>
    </row>
    <row r="6" spans="2:10">
      <c r="B6" t="s">
        <v>14</v>
      </c>
      <c r="C6" s="1">
        <v>3</v>
      </c>
      <c r="D6" s="1">
        <v>1</v>
      </c>
      <c r="E6" s="1">
        <v>3.4</v>
      </c>
      <c r="F6" s="1">
        <v>7.2</v>
      </c>
      <c r="G6" s="1">
        <v>5.5</v>
      </c>
      <c r="H6" s="1">
        <v>6.5</v>
      </c>
      <c r="I6" s="1">
        <v>7</v>
      </c>
      <c r="J6" s="1">
        <v>1</v>
      </c>
    </row>
    <row r="7" spans="2:10">
      <c r="B7" t="s">
        <v>15</v>
      </c>
      <c r="C7" s="1">
        <v>3</v>
      </c>
      <c r="D7" s="1">
        <v>1</v>
      </c>
      <c r="E7" s="1">
        <v>3</v>
      </c>
      <c r="F7" s="1">
        <v>7</v>
      </c>
      <c r="G7" s="1">
        <v>7</v>
      </c>
      <c r="H7" s="1">
        <v>8</v>
      </c>
      <c r="I7" s="1">
        <v>3</v>
      </c>
      <c r="J7" s="1">
        <v>2</v>
      </c>
    </row>
    <row r="8" spans="2:10">
      <c r="B8" t="s">
        <v>16</v>
      </c>
      <c r="C8" s="1">
        <v>3</v>
      </c>
      <c r="D8" s="1">
        <v>1</v>
      </c>
      <c r="E8" s="1">
        <v>3</v>
      </c>
      <c r="F8" s="1">
        <v>9</v>
      </c>
      <c r="G8" s="1">
        <v>5</v>
      </c>
      <c r="H8" s="1">
        <v>3</v>
      </c>
      <c r="I8" s="1">
        <v>1</v>
      </c>
      <c r="J8" s="1">
        <v>3</v>
      </c>
    </row>
    <row r="9" spans="2:10">
      <c r="B9" t="s">
        <v>17</v>
      </c>
      <c r="C9" s="1">
        <v>7</v>
      </c>
      <c r="D9" s="1">
        <v>0</v>
      </c>
      <c r="E9" s="1">
        <v>3</v>
      </c>
      <c r="F9" s="1">
        <v>9</v>
      </c>
      <c r="G9" s="1">
        <v>9</v>
      </c>
      <c r="H9" s="1">
        <v>10</v>
      </c>
      <c r="I9" s="1">
        <v>1</v>
      </c>
      <c r="J9" s="1">
        <v>0</v>
      </c>
    </row>
    <row r="10" spans="2:10">
      <c r="B10" t="s">
        <v>18</v>
      </c>
      <c r="C10" s="1">
        <v>6</v>
      </c>
      <c r="D10" s="1">
        <v>0</v>
      </c>
      <c r="E10" s="1">
        <v>2</v>
      </c>
      <c r="F10" s="1">
        <v>9</v>
      </c>
      <c r="G10" s="1">
        <v>7</v>
      </c>
      <c r="H10" s="1">
        <v>10</v>
      </c>
      <c r="I10" s="1">
        <v>3</v>
      </c>
      <c r="J10" s="1">
        <v>0</v>
      </c>
    </row>
    <row r="11" spans="2:10">
      <c r="B11" t="s">
        <v>19</v>
      </c>
      <c r="C11" s="1">
        <v>5</v>
      </c>
      <c r="D11" s="1">
        <v>1</v>
      </c>
      <c r="E11" s="1">
        <v>2</v>
      </c>
      <c r="F11" s="1">
        <v>9</v>
      </c>
      <c r="G11" s="1">
        <v>6</v>
      </c>
      <c r="H11" s="1">
        <v>1</v>
      </c>
      <c r="I11" s="1">
        <v>2</v>
      </c>
      <c r="J11" s="1">
        <v>5</v>
      </c>
    </row>
    <row r="12" spans="2:10">
      <c r="B12" t="s">
        <v>20</v>
      </c>
      <c r="C12" s="1">
        <v>3</v>
      </c>
      <c r="D12" s="1">
        <v>0</v>
      </c>
      <c r="E12" s="1">
        <v>2</v>
      </c>
      <c r="F12" s="1">
        <v>8</v>
      </c>
      <c r="G12" s="1">
        <v>2</v>
      </c>
      <c r="H12" s="1">
        <v>5</v>
      </c>
      <c r="I12" s="1">
        <v>6</v>
      </c>
      <c r="J12" s="1">
        <v>0</v>
      </c>
    </row>
    <row r="13" spans="2:10">
      <c r="B13" t="s">
        <v>21</v>
      </c>
      <c r="C13" s="1">
        <v>2</v>
      </c>
      <c r="D13" s="1">
        <v>0</v>
      </c>
      <c r="E13" s="1">
        <v>3</v>
      </c>
      <c r="F13" s="1">
        <v>5</v>
      </c>
      <c r="G13" s="1">
        <v>5</v>
      </c>
      <c r="H13" s="1">
        <v>6</v>
      </c>
      <c r="I13" s="1">
        <v>6</v>
      </c>
      <c r="J13" s="1">
        <v>0</v>
      </c>
    </row>
    <row r="14" spans="2:10">
      <c r="B14" t="s">
        <v>22</v>
      </c>
      <c r="C14" s="1">
        <v>4</v>
      </c>
      <c r="D14" s="1">
        <v>3</v>
      </c>
      <c r="E14" s="1">
        <v>3</v>
      </c>
      <c r="F14" s="1">
        <v>8</v>
      </c>
      <c r="G14" s="1">
        <v>6</v>
      </c>
      <c r="H14" s="1">
        <v>4</v>
      </c>
      <c r="I14" s="1">
        <v>0</v>
      </c>
      <c r="J14" s="1">
        <v>2</v>
      </c>
    </row>
    <row r="15" spans="2:10">
      <c r="B15" t="s">
        <v>23</v>
      </c>
      <c r="C15" s="1">
        <v>5</v>
      </c>
      <c r="D15" s="1">
        <v>2</v>
      </c>
      <c r="E15" s="1">
        <v>6</v>
      </c>
      <c r="F15" s="1">
        <v>9</v>
      </c>
      <c r="G15" s="1">
        <v>8</v>
      </c>
      <c r="H15" s="1">
        <v>7</v>
      </c>
      <c r="I15" s="1">
        <v>2</v>
      </c>
      <c r="J15" s="1">
        <v>0</v>
      </c>
    </row>
    <row r="16" spans="2:10">
      <c r="B16" t="s">
        <v>24</v>
      </c>
      <c r="C16" s="1">
        <v>4</v>
      </c>
      <c r="D16" s="1">
        <v>0</v>
      </c>
      <c r="E16" s="1">
        <v>6</v>
      </c>
      <c r="F16" s="1">
        <v>10</v>
      </c>
      <c r="G16" s="1">
        <v>8</v>
      </c>
      <c r="H16" s="1">
        <v>8</v>
      </c>
      <c r="I16" s="1">
        <v>8</v>
      </c>
      <c r="J16" s="1">
        <v>2</v>
      </c>
    </row>
    <row r="17" spans="2:10">
      <c r="B17" t="s">
        <v>25</v>
      </c>
      <c r="C17" s="1">
        <v>7</v>
      </c>
      <c r="D17" s="1">
        <v>1</v>
      </c>
      <c r="E17" s="1">
        <v>2</v>
      </c>
      <c r="F17" s="1">
        <v>9</v>
      </c>
      <c r="G17" s="1">
        <v>8</v>
      </c>
      <c r="H17" s="1">
        <v>10</v>
      </c>
      <c r="I17" s="1">
        <v>1</v>
      </c>
      <c r="J17" s="1">
        <v>0</v>
      </c>
    </row>
    <row r="18" spans="2:10">
      <c r="B18" t="s">
        <v>26</v>
      </c>
      <c r="C18" s="1">
        <v>6</v>
      </c>
      <c r="D18" s="1">
        <v>1</v>
      </c>
      <c r="E18" s="1">
        <v>4</v>
      </c>
      <c r="F18" s="1">
        <v>8</v>
      </c>
      <c r="G18" s="1">
        <v>6</v>
      </c>
      <c r="H18" s="1">
        <v>8</v>
      </c>
      <c r="I18" s="1">
        <v>2</v>
      </c>
      <c r="J18" s="1">
        <v>1</v>
      </c>
    </row>
    <row r="19" spans="2:10">
      <c r="B19" t="s">
        <v>27</v>
      </c>
      <c r="C19" s="1">
        <v>7</v>
      </c>
      <c r="D19" s="1">
        <v>2</v>
      </c>
      <c r="E19" s="1">
        <v>4</v>
      </c>
      <c r="F19" s="1">
        <v>9</v>
      </c>
      <c r="G19" s="1">
        <v>7</v>
      </c>
      <c r="H19" s="1">
        <v>8</v>
      </c>
      <c r="I19" s="1">
        <v>3</v>
      </c>
      <c r="J19" s="1">
        <v>1</v>
      </c>
    </row>
    <row r="20" spans="2:10">
      <c r="B20" t="s">
        <v>28</v>
      </c>
      <c r="C20" s="1">
        <v>3</v>
      </c>
      <c r="D20" s="1">
        <v>1</v>
      </c>
      <c r="E20" s="1">
        <v>1</v>
      </c>
      <c r="F20" s="1">
        <v>9</v>
      </c>
      <c r="G20" s="1">
        <v>5</v>
      </c>
      <c r="H20" s="1">
        <v>3</v>
      </c>
      <c r="I20" s="1">
        <v>2</v>
      </c>
      <c r="J20" s="1">
        <v>3</v>
      </c>
    </row>
    <row r="21" spans="2:10">
      <c r="B21" t="s">
        <v>29</v>
      </c>
      <c r="C21" s="1">
        <v>3</v>
      </c>
      <c r="D21" s="1">
        <v>5</v>
      </c>
      <c r="E21" s="1">
        <v>2</v>
      </c>
      <c r="F21" s="1">
        <v>8</v>
      </c>
      <c r="G21" s="1">
        <v>9</v>
      </c>
      <c r="H21" s="1">
        <v>8</v>
      </c>
      <c r="I21" s="1">
        <v>4</v>
      </c>
      <c r="J21" s="1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Actual Data Grand Mean 4.23</vt:lpstr>
      <vt:lpstr>Random Numbers Grand Mean 4.23</vt:lpstr>
      <vt:lpstr>Transposed for SPSS</vt:lpstr>
      <vt:lpstr>GrandMean</vt:lpstr>
    </vt:vector>
  </TitlesOfParts>
  <Company>Denison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DenisonNT</dc:creator>
  <cp:lastModifiedBy>DenisonNT</cp:lastModifiedBy>
  <dcterms:created xsi:type="dcterms:W3CDTF">2010-09-06T19:32:04Z</dcterms:created>
  <dcterms:modified xsi:type="dcterms:W3CDTF">2010-09-08T23:39:45Z</dcterms:modified>
</cp:coreProperties>
</file>